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atistika\VJEZBE(STAT)\"/>
    </mc:Choice>
  </mc:AlternateContent>
  <bookViews>
    <workbookView xWindow="480" yWindow="105" windowWidth="11295" windowHeight="8805" activeTab="4"/>
  </bookViews>
  <sheets>
    <sheet name="ANOVA" sheetId="5" r:id="rId1"/>
    <sheet name="Z-test" sheetId="1" r:id="rId2"/>
    <sheet name="T-test" sheetId="2" r:id="rId3"/>
    <sheet name="hi-test" sheetId="4" r:id="rId4"/>
    <sheet name="F-test" sheetId="3" r:id="rId5"/>
  </sheets>
  <calcPr calcId="152511"/>
</workbook>
</file>

<file path=xl/calcChain.xml><?xml version="1.0" encoding="utf-8"?>
<calcChain xmlns="http://schemas.openxmlformats.org/spreadsheetml/2006/main">
  <c r="E4" i="3" l="1"/>
  <c r="E12" i="4"/>
  <c r="E4" i="4"/>
  <c r="J4" i="4"/>
  <c r="E9" i="2"/>
  <c r="E4" i="2"/>
  <c r="H4" i="1"/>
  <c r="E4" i="1"/>
  <c r="A6" i="4"/>
  <c r="C5" i="4"/>
  <c r="C3" i="4"/>
  <c r="C4" i="4"/>
</calcChain>
</file>

<file path=xl/sharedStrings.xml><?xml version="1.0" encoding="utf-8"?>
<sst xmlns="http://schemas.openxmlformats.org/spreadsheetml/2006/main" count="47" uniqueCount="38">
  <si>
    <t>napon</t>
  </si>
  <si>
    <t>dvostarani Z-test</t>
  </si>
  <si>
    <t>jednostrani Z-test</t>
  </si>
  <si>
    <t>Slavonija</t>
  </si>
  <si>
    <t>Zagorje</t>
  </si>
  <si>
    <t>jednostran T-test</t>
  </si>
  <si>
    <t>dvostrani T-test</t>
  </si>
  <si>
    <t>3a</t>
  </si>
  <si>
    <t>3b</t>
  </si>
  <si>
    <t>F-test</t>
  </si>
  <si>
    <t>f_i</t>
  </si>
  <si>
    <t>f'_i</t>
  </si>
  <si>
    <t>hi-test</t>
  </si>
  <si>
    <t>proizvodi</t>
  </si>
  <si>
    <t>novčići</t>
  </si>
  <si>
    <t>kazalište</t>
  </si>
  <si>
    <t>1. linija</t>
  </si>
  <si>
    <t>2. linija</t>
  </si>
  <si>
    <t>3. linija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</si>
  <si>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</si>
  <si>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</si>
  <si>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</si>
  <si>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</si>
  <si>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</si>
  <si>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</si>
  <si>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</si>
  <si>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</si>
  <si>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</si>
  <si>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</si>
  <si>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</si>
  <si>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</si>
  <si>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</si>
  <si>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</si>
  <si>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</si>
  <si>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</si>
  <si>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</si>
  <si>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</si>
  <si>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postotak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</si>
</sst>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  <family val="2"/>
    </font>
    <font>
      <i/>
      <sz val="10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I18" sqref="I18"/>
    </sheetView>
  </sheetViews>
  <sheetFormatPr defaultRowHeight="15" x14ac:dyDescent="0.2"/>
  <cols>
    <col min="1" max="5" width="9.140625" style="1"/>
    <col min="6" max="6" width="17.42578125" style="1" customWidth="1"/>
    <col min="7" max="16384" width="9.140625" style="1"/>
  </cols>
  <sheetData>
    <row r="1" spans="1:12" s="2" customFormat="1" ht="15.75" x14ac:dyDescent="0.25">
      <c r="A1" s="2" t="s">
        <v>16</v>
      </c>
      <c r="B1" s="2" t="s">
        <v>17</v>
      </c>
      <c r="C1" s="2" t="s">
        <v>18</v>
      </c>
      <c r="F1" t="s">
        <v>19</v>
      </c>
      <c r="G1"/>
      <c r="H1"/>
      <c r="I1"/>
      <c r="J1"/>
      <c r="K1"/>
      <c r="L1"/>
    </row>
    <row r="2" spans="1:12" x14ac:dyDescent="0.2">
      <c r="A2" s="1">
        <v>3.633</v>
      </c>
      <c r="B2" s="1">
        <v>3.6150000000000002</v>
      </c>
      <c r="C2" s="1">
        <v>3.645</v>
      </c>
      <c r="F2"/>
      <c r="G2"/>
      <c r="H2"/>
      <c r="I2"/>
      <c r="J2"/>
      <c r="K2"/>
      <c r="L2"/>
    </row>
    <row r="3" spans="1:12" ht="15.75" thickBot="1" x14ac:dyDescent="0.25">
      <c r="A3" s="1">
        <v>3.6509999999999998</v>
      </c>
      <c r="B3" s="1">
        <v>3.6269999999999998</v>
      </c>
      <c r="C3" s="1">
        <v>3.63</v>
      </c>
      <c r="F3" t="s">
        <v>20</v>
      </c>
      <c r="G3"/>
      <c r="H3"/>
      <c r="I3"/>
      <c r="J3"/>
      <c r="K3"/>
      <c r="L3"/>
    </row>
    <row r="4" spans="1:12" x14ac:dyDescent="0.2">
      <c r="A4" s="1">
        <v>3.66</v>
      </c>
      <c r="B4" s="1">
        <v>3.6360000000000001</v>
      </c>
      <c r="C4" s="1">
        <v>3.6269999999999998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/>
      <c r="L4"/>
    </row>
    <row r="5" spans="1:12" x14ac:dyDescent="0.2">
      <c r="A5" s="1">
        <v>3.645</v>
      </c>
      <c r="B5" s="1">
        <v>3.63</v>
      </c>
      <c r="C5" s="1">
        <v>3.63</v>
      </c>
      <c r="F5" s="3" t="s">
        <v>16</v>
      </c>
      <c r="G5" s="3">
        <v>5</v>
      </c>
      <c r="H5" s="3">
        <v>18.242999999999999</v>
      </c>
      <c r="I5" s="3">
        <v>3.6485999999999996</v>
      </c>
      <c r="J5" s="3">
        <v>1.0530000000000026E-4</v>
      </c>
      <c r="K5"/>
      <c r="L5"/>
    </row>
    <row r="6" spans="1:12" x14ac:dyDescent="0.2">
      <c r="A6" s="1">
        <v>3.6539999999999999</v>
      </c>
      <c r="B6" s="1">
        <v>3.6240000000000001</v>
      </c>
      <c r="C6" s="1">
        <v>3.633</v>
      </c>
      <c r="F6" s="3" t="s">
        <v>17</v>
      </c>
      <c r="G6" s="3">
        <v>5</v>
      </c>
      <c r="H6" s="3">
        <v>18.131999999999998</v>
      </c>
      <c r="I6" s="3">
        <v>3.6263999999999994</v>
      </c>
      <c r="J6" s="3">
        <v>6.0299999999998979E-5</v>
      </c>
      <c r="K6"/>
      <c r="L6"/>
    </row>
    <row r="7" spans="1:12" ht="15.75" thickBot="1" x14ac:dyDescent="0.25">
      <c r="F7" s="4" t="s">
        <v>18</v>
      </c>
      <c r="G7" s="4">
        <v>5</v>
      </c>
      <c r="H7" s="4">
        <v>18.164999999999999</v>
      </c>
      <c r="I7" s="4">
        <v>3.633</v>
      </c>
      <c r="J7" s="4">
        <v>4.9500000000001088E-5</v>
      </c>
      <c r="K7"/>
      <c r="L7"/>
    </row>
    <row r="8" spans="1:12" x14ac:dyDescent="0.2">
      <c r="F8"/>
      <c r="G8"/>
      <c r="H8"/>
      <c r="I8"/>
      <c r="J8"/>
      <c r="K8"/>
      <c r="L8"/>
    </row>
    <row r="9" spans="1:12" x14ac:dyDescent="0.2">
      <c r="F9"/>
      <c r="G9"/>
      <c r="H9"/>
      <c r="I9"/>
      <c r="J9"/>
      <c r="K9"/>
      <c r="L9"/>
    </row>
    <row r="10" spans="1:12" ht="15.75" thickBot="1" x14ac:dyDescent="0.25">
      <c r="F10" t="s">
        <v>26</v>
      </c>
      <c r="G10"/>
      <c r="H10"/>
      <c r="I10"/>
      <c r="J10"/>
      <c r="K10"/>
      <c r="L10"/>
    </row>
    <row r="11" spans="1:12" x14ac:dyDescent="0.2">
      <c r="F11" s="5" t="s">
        <v>27</v>
      </c>
      <c r="G11" s="5" t="s">
        <v>28</v>
      </c>
      <c r="H11" s="5" t="s">
        <v>29</v>
      </c>
      <c r="I11" s="5" t="s">
        <v>30</v>
      </c>
      <c r="J11" s="5" t="s">
        <v>31</v>
      </c>
      <c r="K11" s="5" t="s">
        <v>32</v>
      </c>
      <c r="L11" s="5" t="s">
        <v>33</v>
      </c>
    </row>
    <row r="12" spans="1:12" x14ac:dyDescent="0.2">
      <c r="F12" s="3" t="s">
        <v>34</v>
      </c>
      <c r="G12" s="3">
        <v>1.2995999999999971E-3</v>
      </c>
      <c r="H12" s="3">
        <v>2</v>
      </c>
      <c r="I12" s="3">
        <v>6.4979999999999856E-4</v>
      </c>
      <c r="J12" s="3">
        <v>9.062761506276118</v>
      </c>
      <c r="K12" s="3">
        <v>3.9946607593520983E-3</v>
      </c>
      <c r="L12" s="3">
        <v>3.8852938347033836</v>
      </c>
    </row>
    <row r="13" spans="1:12" x14ac:dyDescent="0.2">
      <c r="F13" s="3" t="s">
        <v>35</v>
      </c>
      <c r="G13" s="3">
        <v>8.6040000000000129E-4</v>
      </c>
      <c r="H13" s="3">
        <v>12</v>
      </c>
      <c r="I13" s="3">
        <v>7.1700000000000103E-5</v>
      </c>
      <c r="J13" s="3"/>
      <c r="K13" s="3"/>
      <c r="L13" s="3"/>
    </row>
    <row r="14" spans="1:12" x14ac:dyDescent="0.2">
      <c r="F14" s="3"/>
      <c r="G14" s="3"/>
      <c r="H14" s="3"/>
      <c r="I14" s="3"/>
      <c r="J14" s="3"/>
      <c r="K14" s="3"/>
      <c r="L14" s="3"/>
    </row>
    <row r="15" spans="1:12" ht="15.75" thickBot="1" x14ac:dyDescent="0.25">
      <c r="F15" s="4" t="s">
        <v>36</v>
      </c>
      <c r="G15" s="4">
        <v>2.1599999999999983E-3</v>
      </c>
      <c r="H15" s="4">
        <v>14</v>
      </c>
      <c r="I15" s="4"/>
      <c r="J15" s="4"/>
      <c r="K15" s="4"/>
      <c r="L15" s="4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8" sqref="H8"/>
    </sheetView>
  </sheetViews>
  <sheetFormatPr defaultRowHeight="15" x14ac:dyDescent="0.2"/>
  <cols>
    <col min="1" max="4" width="9.140625" style="1"/>
    <col min="5" max="5" width="11.42578125" style="1" customWidth="1"/>
    <col min="6" max="7" width="9.140625" style="1"/>
    <col min="8" max="8" width="12.140625" style="1" customWidth="1"/>
    <col min="9" max="9" width="9.140625" style="1"/>
    <col min="10" max="10" width="7.28515625" style="1" customWidth="1"/>
    <col min="11" max="11" width="11.7109375" style="1" customWidth="1"/>
    <col min="12" max="16384" width="9.140625" style="1"/>
  </cols>
  <sheetData>
    <row r="1" spans="1:12" ht="15.75" x14ac:dyDescent="0.25">
      <c r="A1" s="2" t="s">
        <v>0</v>
      </c>
      <c r="K1" s="2"/>
    </row>
    <row r="2" spans="1:12" ht="15.75" x14ac:dyDescent="0.25">
      <c r="A2" s="1">
        <v>208</v>
      </c>
      <c r="D2" s="2"/>
      <c r="E2" s="2" t="s">
        <v>1</v>
      </c>
      <c r="H2" s="2" t="s">
        <v>2</v>
      </c>
    </row>
    <row r="3" spans="1:12" x14ac:dyDescent="0.2">
      <c r="A3" s="1">
        <v>216</v>
      </c>
    </row>
    <row r="4" spans="1:12" x14ac:dyDescent="0.2">
      <c r="A4" s="1">
        <v>215</v>
      </c>
      <c r="E4" s="1">
        <f>2*MIN(_xlfn.Z.TEST(A2:A17,220,6),1-_xlfn.Z.TEST(A2:A17,220,6))</f>
        <v>3.9760758223006398E-4</v>
      </c>
      <c r="H4" s="1">
        <f>MIN(_xlfn.Z.TEST(A2:A17,220,6),1-_xlfn.Z.TEST(A2:A17,220,6))</f>
        <v>1.9880379111503199E-4</v>
      </c>
    </row>
    <row r="5" spans="1:12" x14ac:dyDescent="0.2">
      <c r="A5" s="1">
        <v>228</v>
      </c>
    </row>
    <row r="6" spans="1:12" x14ac:dyDescent="0.2">
      <c r="A6" s="1">
        <v>210</v>
      </c>
    </row>
    <row r="7" spans="1:12" x14ac:dyDescent="0.2">
      <c r="A7" s="1">
        <v>224</v>
      </c>
    </row>
    <row r="8" spans="1:12" x14ac:dyDescent="0.2">
      <c r="A8" s="1">
        <v>212</v>
      </c>
    </row>
    <row r="9" spans="1:12" ht="15.75" x14ac:dyDescent="0.25">
      <c r="A9" s="1">
        <v>213</v>
      </c>
      <c r="K9" s="2"/>
    </row>
    <row r="10" spans="1:12" x14ac:dyDescent="0.2">
      <c r="A10" s="1">
        <v>224</v>
      </c>
    </row>
    <row r="11" spans="1:12" x14ac:dyDescent="0.2">
      <c r="A11" s="1">
        <v>218</v>
      </c>
    </row>
    <row r="12" spans="1:12" x14ac:dyDescent="0.2">
      <c r="A12" s="1">
        <v>206</v>
      </c>
    </row>
    <row r="13" spans="1:12" ht="15.75" x14ac:dyDescent="0.25">
      <c r="A13" s="1">
        <v>209</v>
      </c>
      <c r="I13" s="2"/>
      <c r="L13" s="2"/>
    </row>
    <row r="14" spans="1:12" x14ac:dyDescent="0.2">
      <c r="A14" s="1">
        <v>208</v>
      </c>
    </row>
    <row r="15" spans="1:12" x14ac:dyDescent="0.2">
      <c r="A15" s="1">
        <v>218</v>
      </c>
    </row>
    <row r="16" spans="1:12" x14ac:dyDescent="0.2">
      <c r="A16" s="1">
        <v>220</v>
      </c>
    </row>
    <row r="17" spans="1:1" x14ac:dyDescent="0.2">
      <c r="A17" s="1">
        <v>206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0" sqref="E10"/>
    </sheetView>
  </sheetViews>
  <sheetFormatPr defaultRowHeight="15" x14ac:dyDescent="0.2"/>
  <cols>
    <col min="1" max="1" width="12.85546875" style="1" customWidth="1"/>
    <col min="2" max="16384" width="9.140625" style="1"/>
  </cols>
  <sheetData>
    <row r="1" spans="1:5" ht="15.75" x14ac:dyDescent="0.25">
      <c r="A1" s="2" t="s">
        <v>3</v>
      </c>
      <c r="B1" s="2" t="s">
        <v>4</v>
      </c>
    </row>
    <row r="2" spans="1:5" ht="15.75" x14ac:dyDescent="0.25">
      <c r="A2" s="1">
        <v>28</v>
      </c>
      <c r="B2" s="1">
        <v>36</v>
      </c>
      <c r="E2" s="2" t="s">
        <v>5</v>
      </c>
    </row>
    <row r="3" spans="1:5" x14ac:dyDescent="0.2">
      <c r="A3" s="1">
        <v>26</v>
      </c>
      <c r="B3" s="1">
        <v>25</v>
      </c>
    </row>
    <row r="4" spans="1:5" x14ac:dyDescent="0.2">
      <c r="A4" s="1">
        <v>33</v>
      </c>
      <c r="B4" s="1">
        <v>21</v>
      </c>
      <c r="E4" s="1">
        <f>_xlfn.T.TEST(A2:A8,B2:B11,1,2)</f>
        <v>0.31438583022301192</v>
      </c>
    </row>
    <row r="5" spans="1:5" x14ac:dyDescent="0.2">
      <c r="A5" s="1">
        <v>29</v>
      </c>
      <c r="B5" s="1">
        <v>29</v>
      </c>
    </row>
    <row r="6" spans="1:5" x14ac:dyDescent="0.2">
      <c r="A6" s="1">
        <v>31</v>
      </c>
      <c r="B6" s="1">
        <v>30</v>
      </c>
    </row>
    <row r="7" spans="1:5" ht="15.75" x14ac:dyDescent="0.25">
      <c r="A7" s="1">
        <v>27</v>
      </c>
      <c r="B7" s="1">
        <v>36</v>
      </c>
      <c r="E7" s="2" t="s">
        <v>6</v>
      </c>
    </row>
    <row r="8" spans="1:5" x14ac:dyDescent="0.2">
      <c r="A8" s="1">
        <v>28</v>
      </c>
      <c r="B8" s="1">
        <v>27</v>
      </c>
    </row>
    <row r="9" spans="1:5" x14ac:dyDescent="0.2">
      <c r="B9" s="1">
        <v>28</v>
      </c>
      <c r="E9" s="1">
        <f>_xlfn.T.TEST(A2:A8,B2:B11,2,2)</f>
        <v>0.62877166044602384</v>
      </c>
    </row>
    <row r="10" spans="1:5" x14ac:dyDescent="0.2">
      <c r="B10" s="1">
        <v>30</v>
      </c>
    </row>
    <row r="11" spans="1:5" x14ac:dyDescent="0.2">
      <c r="B11" s="1">
        <v>37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24" sqref="E24"/>
    </sheetView>
  </sheetViews>
  <sheetFormatPr defaultRowHeight="15" x14ac:dyDescent="0.2"/>
  <cols>
    <col min="1" max="1" width="11" style="1" customWidth="1"/>
    <col min="2" max="2" width="10.5703125" style="1" customWidth="1"/>
    <col min="3" max="4" width="9.140625" style="1"/>
    <col min="5" max="5" width="15.85546875" style="1" bestFit="1" customWidth="1"/>
    <col min="6" max="6" width="9.140625" style="1"/>
    <col min="7" max="7" width="12.42578125" style="1" customWidth="1"/>
    <col min="8" max="8" width="10.42578125" style="1" customWidth="1"/>
    <col min="9" max="9" width="9.140625" style="1"/>
    <col min="10" max="10" width="11.28515625" style="1" customWidth="1"/>
    <col min="11" max="16384" width="9.140625" style="1"/>
  </cols>
  <sheetData>
    <row r="1" spans="1:10" ht="15.75" x14ac:dyDescent="0.25">
      <c r="A1" s="2" t="s">
        <v>13</v>
      </c>
      <c r="G1" s="2" t="s">
        <v>14</v>
      </c>
    </row>
    <row r="2" spans="1:10" ht="15.75" x14ac:dyDescent="0.25">
      <c r="A2" s="2" t="s">
        <v>10</v>
      </c>
      <c r="B2" s="6" t="s">
        <v>37</v>
      </c>
      <c r="C2" s="2" t="s">
        <v>11</v>
      </c>
      <c r="E2" s="2" t="s">
        <v>12</v>
      </c>
      <c r="G2" s="2" t="s">
        <v>10</v>
      </c>
      <c r="H2" s="2" t="s">
        <v>11</v>
      </c>
      <c r="J2" s="2" t="s">
        <v>12</v>
      </c>
    </row>
    <row r="3" spans="1:10" x14ac:dyDescent="0.2">
      <c r="A3" s="1">
        <v>40</v>
      </c>
      <c r="B3" s="1">
        <v>5</v>
      </c>
      <c r="C3" s="1">
        <f>$A$6*B3/100</f>
        <v>25</v>
      </c>
      <c r="G3" s="1">
        <v>19</v>
      </c>
      <c r="H3" s="1">
        <v>21.893840000000001</v>
      </c>
    </row>
    <row r="4" spans="1:10" x14ac:dyDescent="0.2">
      <c r="A4" s="1">
        <v>432</v>
      </c>
      <c r="B4" s="1">
        <v>92</v>
      </c>
      <c r="C4" s="1">
        <f>$A$6*B4/100</f>
        <v>460</v>
      </c>
      <c r="E4" s="1">
        <f>_xlfn.CHISQ.TEST(A3:A5,C3:C5)</f>
        <v>1.6945516941009531E-5</v>
      </c>
      <c r="G4" s="1">
        <v>36</v>
      </c>
      <c r="H4" s="1">
        <v>32.6</v>
      </c>
      <c r="J4" s="1">
        <f>_xlfn.CHISQ.TEST(G3:G6,H3:H6)</f>
        <v>0.69238865346069456</v>
      </c>
    </row>
    <row r="5" spans="1:10" x14ac:dyDescent="0.2">
      <c r="A5" s="1">
        <v>28</v>
      </c>
      <c r="B5" s="1">
        <v>3</v>
      </c>
      <c r="C5" s="1">
        <f>$A$6*B5/100</f>
        <v>15</v>
      </c>
      <c r="G5" s="1">
        <v>32</v>
      </c>
      <c r="H5" s="1">
        <v>29.613</v>
      </c>
    </row>
    <row r="6" spans="1:10" x14ac:dyDescent="0.2">
      <c r="A6" s="1">
        <f>SUM(A3:A5)</f>
        <v>500</v>
      </c>
      <c r="G6" s="1">
        <v>13</v>
      </c>
      <c r="H6" s="1">
        <v>15.893599999999999</v>
      </c>
    </row>
    <row r="9" spans="1:10" ht="15.75" x14ac:dyDescent="0.25">
      <c r="A9" s="2" t="s">
        <v>15</v>
      </c>
    </row>
    <row r="10" spans="1:10" ht="15.75" x14ac:dyDescent="0.25">
      <c r="A10" s="2" t="s">
        <v>10</v>
      </c>
      <c r="B10" s="2" t="s">
        <v>11</v>
      </c>
      <c r="E10" s="2" t="s">
        <v>12</v>
      </c>
    </row>
    <row r="11" spans="1:10" x14ac:dyDescent="0.2">
      <c r="A11" s="1">
        <v>15</v>
      </c>
      <c r="B11" s="1">
        <v>14.4</v>
      </c>
    </row>
    <row r="12" spans="1:10" x14ac:dyDescent="0.2">
      <c r="A12" s="1">
        <v>20</v>
      </c>
      <c r="B12" s="1">
        <v>22.3</v>
      </c>
      <c r="E12" s="1">
        <f>_xlfn.CHISQ.TEST(A11:A15,B11:B15)</f>
        <v>0.76339311503095719</v>
      </c>
    </row>
    <row r="13" spans="1:10" x14ac:dyDescent="0.2">
      <c r="A13" s="1">
        <v>33</v>
      </c>
      <c r="B13" s="1">
        <v>27.72</v>
      </c>
    </row>
    <row r="14" spans="1:10" x14ac:dyDescent="0.2">
      <c r="A14" s="1">
        <v>18</v>
      </c>
      <c r="B14" s="1">
        <v>21.26</v>
      </c>
    </row>
    <row r="15" spans="1:10" x14ac:dyDescent="0.2">
      <c r="A15" s="1">
        <v>14</v>
      </c>
      <c r="B15" s="1">
        <v>12.97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6" sqref="C16"/>
    </sheetView>
  </sheetViews>
  <sheetFormatPr defaultRowHeight="15" x14ac:dyDescent="0.2"/>
  <cols>
    <col min="1" max="16384" width="9.140625" style="1"/>
  </cols>
  <sheetData>
    <row r="1" spans="1:5" ht="15.75" x14ac:dyDescent="0.25">
      <c r="A1" s="2" t="s">
        <v>7</v>
      </c>
      <c r="B1" s="2" t="s">
        <v>8</v>
      </c>
    </row>
    <row r="2" spans="1:5" ht="15.75" x14ac:dyDescent="0.25">
      <c r="A2" s="1">
        <v>57</v>
      </c>
      <c r="B2" s="1">
        <v>58</v>
      </c>
      <c r="E2" s="2" t="s">
        <v>9</v>
      </c>
    </row>
    <row r="3" spans="1:5" x14ac:dyDescent="0.2">
      <c r="A3" s="1">
        <v>60</v>
      </c>
      <c r="B3" s="1">
        <v>62</v>
      </c>
    </row>
    <row r="4" spans="1:5" x14ac:dyDescent="0.2">
      <c r="A4" s="1">
        <v>63</v>
      </c>
      <c r="B4" s="1">
        <v>60</v>
      </c>
      <c r="E4" s="1">
        <f>_xlfn.F.TEST(A2:A11,B2:B11)</f>
        <v>0.85496847651858987</v>
      </c>
    </row>
    <row r="5" spans="1:5" x14ac:dyDescent="0.2">
      <c r="A5" s="1">
        <v>59</v>
      </c>
      <c r="B5" s="1">
        <v>56</v>
      </c>
    </row>
    <row r="6" spans="1:5" x14ac:dyDescent="0.2">
      <c r="A6" s="1">
        <v>62</v>
      </c>
      <c r="B6" s="1">
        <v>63</v>
      </c>
    </row>
    <row r="7" spans="1:5" x14ac:dyDescent="0.2">
      <c r="A7" s="1">
        <v>60</v>
      </c>
      <c r="B7" s="1">
        <v>58</v>
      </c>
    </row>
    <row r="8" spans="1:5" x14ac:dyDescent="0.2">
      <c r="A8" s="1">
        <v>58</v>
      </c>
      <c r="B8" s="1">
        <v>61</v>
      </c>
    </row>
    <row r="9" spans="1:5" x14ac:dyDescent="0.2">
      <c r="A9" s="1">
        <v>56</v>
      </c>
      <c r="B9" s="1">
        <v>57</v>
      </c>
    </row>
    <row r="10" spans="1:5" x14ac:dyDescent="0.2">
      <c r="A10" s="1">
        <v>54</v>
      </c>
      <c r="B10" s="1">
        <v>53</v>
      </c>
    </row>
    <row r="11" spans="1:5" x14ac:dyDescent="0.2">
      <c r="A11" s="1">
        <v>62</v>
      </c>
      <c r="B11" s="1">
        <v>61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ANOVA</vt:lpstr>
      <vt:lpstr>Z-test</vt:lpstr>
      <vt:lpstr>T-test</vt:lpstr>
      <vt:lpstr>hi-test</vt:lpstr>
      <vt:lpstr>F-test</vt:lpstr>
    </vt:vector>
  </TitlesOfParts>
  <Company>pbf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 Vukelic</cp:lastModifiedBy>
  <dcterms:created xsi:type="dcterms:W3CDTF">2007-05-17T13:31:37Z</dcterms:created>
  <dcterms:modified xsi:type="dcterms:W3CDTF">2014-05-29T11:20:31Z</dcterms:modified>
</cp:coreProperties>
</file>